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<sst xmlns="http://schemas.openxmlformats.org/spreadsheetml/2006/main" count="237" uniqueCount="94">
  <si>
    <t>Jelenlegi szolgáltató (energia kereskedő)</t>
  </si>
  <si>
    <t>Területi elosztó</t>
  </si>
  <si>
    <t>Szerződő fél  megnevezése</t>
  </si>
  <si>
    <t>Szerződő fél címe</t>
  </si>
  <si>
    <t>számlafizető megnevezése</t>
  </si>
  <si>
    <t>számlafizető címe</t>
  </si>
  <si>
    <t>fogyasztási hely megnevezése</t>
  </si>
  <si>
    <t>Fogyasztási hely címe</t>
  </si>
  <si>
    <t>megnevezése</t>
  </si>
  <si>
    <t>székhelye</t>
  </si>
  <si>
    <t>korlátozási besorolás</t>
  </si>
  <si>
    <t>POD szám (mérési pont azonosító)</t>
  </si>
  <si>
    <t xml:space="preserve"> július</t>
  </si>
  <si>
    <t>augusztus</t>
  </si>
  <si>
    <t>Szeptember</t>
  </si>
  <si>
    <t>október</t>
  </si>
  <si>
    <t>november</t>
  </si>
  <si>
    <t>december</t>
  </si>
  <si>
    <t xml:space="preserve"> Január</t>
  </si>
  <si>
    <t>Február</t>
  </si>
  <si>
    <t>március</t>
  </si>
  <si>
    <t>április</t>
  </si>
  <si>
    <t>május</t>
  </si>
  <si>
    <t>június</t>
  </si>
  <si>
    <t xml:space="preserve"> Csúcsnapi kapacitás (m3/nap)</t>
  </si>
  <si>
    <t>Fűtőérték  MJ/ gnm3</t>
  </si>
  <si>
    <t>szerződés kezdete</t>
  </si>
  <si>
    <t>szerződés vége</t>
  </si>
  <si>
    <t>Kőbányai Egyesített Bölcsödék</t>
  </si>
  <si>
    <t>1108 Bp Újhegyi stny 15-17</t>
  </si>
  <si>
    <t>1101 Bp Salgótarjáni út 47.</t>
  </si>
  <si>
    <t>nem korlátozható</t>
  </si>
  <si>
    <t>39N061010971000X</t>
  </si>
  <si>
    <t>Nincs</t>
  </si>
  <si>
    <t>1081 Bp II. János Pál pápa tér 20.</t>
  </si>
  <si>
    <t>Bölcsöde-Óvoda</t>
  </si>
  <si>
    <t>1105 Bp Zsivaj utca 1-3.</t>
  </si>
  <si>
    <t>39N061063491000O</t>
  </si>
  <si>
    <t>Budapest Főváros X. kerület Kőbányai Önkormányzat</t>
  </si>
  <si>
    <t>1102 Bp Szent László tér 29.</t>
  </si>
  <si>
    <t>Kőbányai Önkormányzat</t>
  </si>
  <si>
    <t>Általános Iskola</t>
  </si>
  <si>
    <t>1101 Bp Üllői út 118.</t>
  </si>
  <si>
    <t>39N0609594850003</t>
  </si>
  <si>
    <t>1101 Bp Hungária körút 5.</t>
  </si>
  <si>
    <t>39N061335497000C</t>
  </si>
  <si>
    <t>1106 Bp Jászberényi út 89.</t>
  </si>
  <si>
    <t>39N061010857000M</t>
  </si>
  <si>
    <t>1103 Bp Kada utca 27.</t>
  </si>
  <si>
    <t>39N061162697000F</t>
  </si>
  <si>
    <t>1105 Bp. Ihász utca 27.</t>
  </si>
  <si>
    <t>39N060857918000L</t>
  </si>
  <si>
    <t>1101 Bp. Kőbányai út 38.</t>
  </si>
  <si>
    <t>39N061010918000Y</t>
  </si>
  <si>
    <t>1108 Bp. Újhegyi stny. 1-3.</t>
  </si>
  <si>
    <t>39N060005948000X</t>
  </si>
  <si>
    <t>Gimnázium</t>
  </si>
  <si>
    <t>1102 Bp. Kőrösi Cs.S. út 28.</t>
  </si>
  <si>
    <t>39N061015221000Z</t>
  </si>
  <si>
    <t>1107 Bp Bihari utca 23</t>
  </si>
  <si>
    <t>Sportközpont</t>
  </si>
  <si>
    <t>39N0608525400000</t>
  </si>
  <si>
    <t>1108 Bp. Sibrik Miklós út 78.</t>
  </si>
  <si>
    <t>39N061010979000U</t>
  </si>
  <si>
    <t>1105 Bp Ihász utca 24.</t>
  </si>
  <si>
    <t>1105 Bp. Ihász utca 24.</t>
  </si>
  <si>
    <t>VI.</t>
  </si>
  <si>
    <t>39N0609059160008</t>
  </si>
  <si>
    <t>Budapest Kőbányai Önkormányzat Polgármesteri Hivatal</t>
  </si>
  <si>
    <t>Kőbányai Polgármesteri Hivatal</t>
  </si>
  <si>
    <t>Hivatali Épület</t>
  </si>
  <si>
    <t>1102 Bp. Szent László tér 29.</t>
  </si>
  <si>
    <t>39N061119403000I</t>
  </si>
  <si>
    <t>Kőbányai Szivárvány Nonprofit Kft</t>
  </si>
  <si>
    <t>Kőbányai Szivárvány Nonprofit Kft.</t>
  </si>
  <si>
    <t>Idősek Otthona</t>
  </si>
  <si>
    <t>39N0610110380003</t>
  </si>
  <si>
    <t>Várható mennyiség</t>
  </si>
  <si>
    <r>
      <t>m</t>
    </r>
    <r>
      <rPr>
        <b/>
        <vertAlign val="superscript"/>
        <sz val="10"/>
        <color indexed="8"/>
        <rFont val="Times New Roman"/>
        <family val="1"/>
      </rPr>
      <t>3</t>
    </r>
  </si>
  <si>
    <t>szerződött mennyiség</t>
  </si>
  <si>
    <t>maximális mennyiség</t>
  </si>
  <si>
    <t>E.ON Energiakereskedelmi Kft.</t>
  </si>
  <si>
    <t>1051 Bp Széchenyi István tér 7-8.</t>
  </si>
  <si>
    <t>1108 Bp Újhegyi stny 15-17.</t>
  </si>
  <si>
    <t>1107 Bp Bihari utca 23.</t>
  </si>
  <si>
    <t>1108 Budapest, Sütöde u. 4.</t>
  </si>
  <si>
    <t>Kocsis Sándor Sportközpont</t>
  </si>
  <si>
    <t>Fővárosi Pedagógiai Szakszolgálat</t>
  </si>
  <si>
    <t>Fogyasztás (m3)/2016.07.01.-2017.09.30/</t>
  </si>
  <si>
    <t>szerződött havi mennyiség</t>
  </si>
  <si>
    <t>várható havi mennyiség</t>
  </si>
  <si>
    <t>Tervezett fogyasztás (m3)</t>
  </si>
  <si>
    <t>Lekötés (m3/h)</t>
  </si>
  <si>
    <t>FŐGÁZ Földgázelosztási Kft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</si>
</sst>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;[Red]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5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30" borderId="10" xfId="0" applyFont="1" applyFill="1" applyBorder="1" applyAlignment="1">
      <alignment horizontal="center"/>
    </xf>
    <xf numFmtId="0" fontId="18" fillId="30" borderId="10" xfId="0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20" fillId="30" borderId="11" xfId="0" applyFont="1" applyFill="1" applyBorder="1" applyAlignment="1">
      <alignment horizontal="center" wrapText="1"/>
    </xf>
    <xf numFmtId="0" fontId="22" fillId="30" borderId="11" xfId="0" applyFont="1" applyFill="1" applyBorder="1" applyAlignment="1">
      <alignment horizontal="center" wrapText="1"/>
    </xf>
    <xf numFmtId="0" fontId="20" fillId="30" borderId="11" xfId="0" applyFont="1" applyFill="1" applyBorder="1" applyAlignment="1">
      <alignment wrapText="1"/>
    </xf>
    <xf numFmtId="0" fontId="20" fillId="0" borderId="11" xfId="0" applyFont="1" applyBorder="1" applyAlignment="1">
      <alignment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wrapText="1"/>
    </xf>
    <xf numFmtId="0" fontId="18" fillId="30" borderId="11" xfId="0" applyFont="1" applyFill="1" applyBorder="1" applyAlignment="1">
      <alignment wrapText="1"/>
    </xf>
    <xf numFmtId="0" fontId="19" fillId="30" borderId="11" xfId="0" applyFont="1" applyFill="1" applyBorder="1" applyAlignment="1">
      <alignment horizontal="left"/>
    </xf>
    <xf numFmtId="0" fontId="18" fillId="3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19" fillId="30" borderId="11" xfId="0" applyNumberFormat="1" applyFont="1" applyFill="1" applyBorder="1" applyAlignment="1">
      <alignment/>
    </xf>
    <xf numFmtId="0" fontId="18" fillId="30" borderId="11" xfId="0" applyFont="1" applyFill="1" applyBorder="1" applyAlignment="1">
      <alignment horizontal="center" vertical="center"/>
    </xf>
    <xf numFmtId="164" fontId="18" fillId="0" borderId="11" xfId="0" applyNumberFormat="1" applyFont="1" applyBorder="1" applyAlignment="1">
      <alignment/>
    </xf>
    <xf numFmtId="0" fontId="19" fillId="30" borderId="11" xfId="0" applyFont="1" applyFill="1" applyBorder="1" applyAlignment="1">
      <alignment horizontal="left" wrapText="1"/>
    </xf>
    <xf numFmtId="0" fontId="19" fillId="3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3" fontId="18" fillId="30" borderId="11" xfId="0" applyNumberFormat="1" applyFont="1" applyFill="1" applyBorder="1" applyAlignment="1">
      <alignment horizontal="center" vertical="center" wrapText="1"/>
    </xf>
    <xf numFmtId="3" fontId="19" fillId="3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 shrinkToFi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0" fillId="31" borderId="12" xfId="0" applyFont="1" applyFill="1" applyBorder="1" applyAlignment="1">
      <alignment/>
    </xf>
    <xf numFmtId="0" fontId="19" fillId="31" borderId="13" xfId="0" applyFont="1" applyFill="1" applyBorder="1" applyAlignment="1">
      <alignment/>
    </xf>
    <xf numFmtId="165" fontId="23" fillId="31" borderId="13" xfId="0" applyNumberFormat="1" applyFont="1" applyFill="1" applyBorder="1" applyAlignment="1">
      <alignment/>
    </xf>
    <xf numFmtId="0" fontId="20" fillId="31" borderId="14" xfId="0" applyFont="1" applyFill="1" applyBorder="1" applyAlignment="1">
      <alignment/>
    </xf>
    <xf numFmtId="0" fontId="20" fillId="31" borderId="0" xfId="0" applyFont="1" applyFill="1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5" fillId="31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wrapText="1"/>
    </xf>
    <xf numFmtId="0" fontId="21" fillId="30" borderId="15" xfId="0" applyFont="1" applyFill="1" applyBorder="1" applyAlignment="1">
      <alignment vertical="center"/>
    </xf>
    <xf numFmtId="0" fontId="21" fillId="30" borderId="16" xfId="0" applyFont="1" applyFill="1" applyBorder="1" applyAlignment="1">
      <alignment vertical="center"/>
    </xf>
    <xf numFmtId="0" fontId="21" fillId="30" borderId="17" xfId="0" applyFont="1" applyFill="1" applyBorder="1" applyAlignment="1">
      <alignment vertical="center"/>
    </xf>
    <xf numFmtId="3" fontId="18" fillId="0" borderId="0" xfId="0" applyNumberFormat="1" applyFont="1" applyAlignment="1">
      <alignment/>
    </xf>
    <xf numFmtId="0" fontId="21" fillId="30" borderId="18" xfId="0" applyFont="1" applyFill="1" applyBorder="1" applyAlignment="1">
      <alignment vertical="center"/>
    </xf>
    <xf numFmtId="0" fontId="20" fillId="3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8" fillId="30" borderId="10" xfId="0" applyFont="1" applyFill="1" applyBorder="1" applyAlignment="1">
      <alignment horizont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G26"/>
  <sheetViews>
    <sheetView tabSelected="1" zoomScalePageLayoutView="0" workbookViewId="0" topLeftCell="Q1">
      <pane ySplit="2" topLeftCell="A12" activePane="bottomLeft" state="frozen"/>
      <selection pane="topLeft" activeCell="Y1" sqref="Y1"/>
      <selection pane="bottomLeft" activeCell="AD19" sqref="AD19"/>
    </sheetView>
  </sheetViews>
  <sheetFormatPr defaultColWidth="9.140625" defaultRowHeight="15"/>
  <cols>
    <col min="1" max="1" width="20.421875" style="1" customWidth="1"/>
    <col min="2" max="2" width="19.00390625" style="1" customWidth="1"/>
    <col min="3" max="3" width="12.57421875" style="1" customWidth="1"/>
    <col min="4" max="4" width="13.28125" style="1" customWidth="1"/>
    <col min="5" max="5" width="20.57421875" style="1" customWidth="1"/>
    <col min="6" max="6" width="16.8515625" style="1" customWidth="1"/>
    <col min="7" max="7" width="12.7109375" style="47" customWidth="1"/>
    <col min="8" max="8" width="20.8515625" style="1" customWidth="1"/>
    <col min="9" max="9" width="14.00390625" style="1" customWidth="1"/>
    <col min="10" max="10" width="19.421875" style="1" customWidth="1"/>
    <col min="11" max="11" width="9.00390625" style="1" customWidth="1"/>
    <col min="12" max="12" width="10.28125" style="1" customWidth="1"/>
    <col min="13" max="13" width="10.8515625" style="1" customWidth="1"/>
    <col min="14" max="14" width="8.421875" style="1" customWidth="1"/>
    <col min="15" max="15" width="9.140625" style="1" customWidth="1"/>
    <col min="16" max="16" width="8.8515625" style="1" customWidth="1"/>
    <col min="17" max="18" width="7.7109375" style="1" customWidth="1"/>
    <col min="19" max="19" width="8.00390625" style="1" customWidth="1"/>
    <col min="20" max="21" width="6.8515625" style="1" customWidth="1"/>
    <col min="22" max="23" width="8.28125" style="1" customWidth="1"/>
    <col min="24" max="24" width="10.28125" style="1" customWidth="1"/>
    <col min="25" max="25" width="10.00390625" style="1" customWidth="1"/>
    <col min="26" max="26" width="19.421875" style="1" customWidth="1"/>
    <col min="27" max="27" width="9.140625" style="2" hidden="1" customWidth="1"/>
    <col min="28" max="28" width="12.421875" style="2" customWidth="1"/>
    <col min="29" max="29" width="12.140625" style="1" hidden="1" customWidth="1"/>
    <col min="30" max="30" width="22.421875" style="1" customWidth="1"/>
    <col min="31" max="31" width="26.140625" style="1" customWidth="1"/>
    <col min="32" max="32" width="10.00390625" style="1" customWidth="1"/>
    <col min="33" max="16384" width="9.140625" style="1" customWidth="1"/>
  </cols>
  <sheetData>
    <row r="1" spans="1:31" ht="12.75">
      <c r="A1" s="54"/>
      <c r="B1" s="54"/>
      <c r="C1" s="54"/>
      <c r="D1" s="54"/>
      <c r="E1" s="54"/>
      <c r="F1" s="54"/>
      <c r="G1" s="55" t="s">
        <v>0</v>
      </c>
      <c r="H1" s="55"/>
      <c r="I1" s="56"/>
      <c r="J1" s="56"/>
      <c r="K1" s="54" t="s">
        <v>88</v>
      </c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 t="s">
        <v>1</v>
      </c>
      <c r="AE1" s="54"/>
    </row>
    <row r="2" spans="1:31" ht="28.5" customHeight="1">
      <c r="A2" s="3"/>
      <c r="B2" s="3"/>
      <c r="C2" s="3"/>
      <c r="D2" s="3"/>
      <c r="E2" s="3"/>
      <c r="F2" s="3"/>
      <c r="G2" s="45"/>
      <c r="H2" s="3"/>
      <c r="I2" s="4"/>
      <c r="J2" s="4"/>
      <c r="K2" s="49"/>
      <c r="L2" s="50"/>
      <c r="M2" s="50"/>
      <c r="N2" s="50"/>
      <c r="O2" s="50"/>
      <c r="P2" s="51"/>
      <c r="Q2" s="49"/>
      <c r="R2" s="50"/>
      <c r="S2" s="50"/>
      <c r="T2" s="50"/>
      <c r="U2" s="50"/>
      <c r="V2" s="51"/>
      <c r="W2" s="53"/>
      <c r="X2" s="53"/>
      <c r="Y2" s="53"/>
      <c r="Z2" s="3"/>
      <c r="AA2" s="3"/>
      <c r="AB2" s="3"/>
      <c r="AC2" s="3"/>
      <c r="AD2" s="3"/>
      <c r="AE2" s="3"/>
    </row>
    <row r="3" spans="1:33" s="5" customFormat="1" ht="6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8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12</v>
      </c>
      <c r="X3" s="6" t="s">
        <v>13</v>
      </c>
      <c r="Y3" s="6" t="s">
        <v>14</v>
      </c>
      <c r="Z3" s="6" t="s">
        <v>91</v>
      </c>
      <c r="AA3" s="7" t="s">
        <v>24</v>
      </c>
      <c r="AB3" s="8" t="s">
        <v>92</v>
      </c>
      <c r="AC3" s="6" t="s">
        <v>25</v>
      </c>
      <c r="AD3" s="6" t="s">
        <v>8</v>
      </c>
      <c r="AE3" s="6" t="s">
        <v>9</v>
      </c>
      <c r="AF3" s="9" t="s">
        <v>26</v>
      </c>
      <c r="AG3" s="9" t="s">
        <v>27</v>
      </c>
    </row>
    <row r="4" spans="1:33" ht="57.75" customHeight="1">
      <c r="A4" s="10" t="s">
        <v>28</v>
      </c>
      <c r="B4" s="11" t="s">
        <v>83</v>
      </c>
      <c r="C4" s="11" t="s">
        <v>28</v>
      </c>
      <c r="D4" s="11" t="s">
        <v>29</v>
      </c>
      <c r="E4" s="11" t="s">
        <v>35</v>
      </c>
      <c r="F4" s="11" t="s">
        <v>30</v>
      </c>
      <c r="G4" s="46" t="s">
        <v>81</v>
      </c>
      <c r="H4" s="12" t="s">
        <v>82</v>
      </c>
      <c r="I4" s="13" t="s">
        <v>31</v>
      </c>
      <c r="J4" s="13" t="s">
        <v>32</v>
      </c>
      <c r="K4" s="14">
        <v>568</v>
      </c>
      <c r="L4" s="14">
        <v>1669</v>
      </c>
      <c r="M4" s="14">
        <v>2177</v>
      </c>
      <c r="N4" s="14">
        <v>1915</v>
      </c>
      <c r="O4" s="14">
        <v>2314</v>
      </c>
      <c r="P4" s="14">
        <v>3976</v>
      </c>
      <c r="Q4" s="14">
        <v>2550</v>
      </c>
      <c r="R4" s="14">
        <v>1762</v>
      </c>
      <c r="S4" s="14">
        <v>635</v>
      </c>
      <c r="T4" s="14">
        <v>470</v>
      </c>
      <c r="U4" s="14">
        <v>470</v>
      </c>
      <c r="V4" s="14">
        <v>603</v>
      </c>
      <c r="W4" s="14">
        <v>568</v>
      </c>
      <c r="X4" s="14">
        <v>1669</v>
      </c>
      <c r="Y4" s="14">
        <v>2177</v>
      </c>
      <c r="Z4" s="15">
        <f>K4+L4+M4+N4+O4+P4+Q4+R4+S4+T4+U4+V4+W4+X4+Y4</f>
        <v>23523</v>
      </c>
      <c r="AA4" s="16" t="s">
        <v>33</v>
      </c>
      <c r="AB4" s="10">
        <v>25</v>
      </c>
      <c r="AC4" s="17">
        <v>34.76</v>
      </c>
      <c r="AD4" s="12" t="s">
        <v>93</v>
      </c>
      <c r="AE4" s="12" t="s">
        <v>34</v>
      </c>
      <c r="AF4" s="18">
        <v>42552</v>
      </c>
      <c r="AG4" s="18">
        <v>43008</v>
      </c>
    </row>
    <row r="5" spans="1:33" ht="58.5" customHeight="1">
      <c r="A5" s="10" t="s">
        <v>28</v>
      </c>
      <c r="B5" s="11" t="s">
        <v>83</v>
      </c>
      <c r="C5" s="11" t="s">
        <v>28</v>
      </c>
      <c r="D5" s="11" t="s">
        <v>29</v>
      </c>
      <c r="E5" s="11" t="s">
        <v>35</v>
      </c>
      <c r="F5" s="19" t="s">
        <v>36</v>
      </c>
      <c r="G5" s="46" t="s">
        <v>81</v>
      </c>
      <c r="H5" s="12" t="s">
        <v>82</v>
      </c>
      <c r="I5" s="13" t="s">
        <v>31</v>
      </c>
      <c r="J5" s="13" t="s">
        <v>37</v>
      </c>
      <c r="K5" s="14">
        <v>668</v>
      </c>
      <c r="L5" s="14">
        <v>1491</v>
      </c>
      <c r="M5" s="14">
        <v>2214</v>
      </c>
      <c r="N5" s="14">
        <v>2514</v>
      </c>
      <c r="O5" s="14">
        <v>3085</v>
      </c>
      <c r="P5" s="17">
        <v>2360</v>
      </c>
      <c r="Q5" s="17">
        <v>1459</v>
      </c>
      <c r="R5" s="17">
        <v>2428</v>
      </c>
      <c r="S5" s="17">
        <v>381</v>
      </c>
      <c r="T5" s="17">
        <v>380</v>
      </c>
      <c r="U5" s="17">
        <v>380</v>
      </c>
      <c r="V5" s="17">
        <v>735</v>
      </c>
      <c r="W5" s="14">
        <v>668</v>
      </c>
      <c r="X5" s="14">
        <v>1491</v>
      </c>
      <c r="Y5" s="14">
        <v>2214</v>
      </c>
      <c r="Z5" s="15">
        <f aca="true" t="shared" si="0" ref="Z5:Z18">K5+L5+M5+N5+O5+P5+Q5+R5+S5+T5+U5+V5+W5+X5+Y5</f>
        <v>22468</v>
      </c>
      <c r="AA5" s="16" t="s">
        <v>33</v>
      </c>
      <c r="AB5" s="20">
        <v>25</v>
      </c>
      <c r="AC5" s="17">
        <v>34.77</v>
      </c>
      <c r="AD5" s="12" t="s">
        <v>93</v>
      </c>
      <c r="AE5" s="12" t="s">
        <v>34</v>
      </c>
      <c r="AF5" s="18">
        <v>42552</v>
      </c>
      <c r="AG5" s="18">
        <v>43008</v>
      </c>
    </row>
    <row r="6" spans="1:33" ht="51.75" customHeight="1">
      <c r="A6" s="21" t="s">
        <v>38</v>
      </c>
      <c r="B6" s="11" t="s">
        <v>39</v>
      </c>
      <c r="C6" s="11" t="s">
        <v>40</v>
      </c>
      <c r="D6" s="11" t="s">
        <v>39</v>
      </c>
      <c r="E6" s="11" t="s">
        <v>41</v>
      </c>
      <c r="F6" s="19" t="s">
        <v>42</v>
      </c>
      <c r="G6" s="46" t="s">
        <v>81</v>
      </c>
      <c r="H6" s="12" t="s">
        <v>82</v>
      </c>
      <c r="I6" s="13" t="s">
        <v>31</v>
      </c>
      <c r="J6" s="13" t="s">
        <v>43</v>
      </c>
      <c r="K6" s="14">
        <v>2795</v>
      </c>
      <c r="L6" s="14">
        <v>2869</v>
      </c>
      <c r="M6" s="14">
        <v>4164</v>
      </c>
      <c r="N6" s="14">
        <v>4356</v>
      </c>
      <c r="O6" s="14">
        <v>4698</v>
      </c>
      <c r="P6" s="17">
        <v>5555</v>
      </c>
      <c r="Q6" s="17">
        <v>4788</v>
      </c>
      <c r="R6" s="17">
        <v>3777</v>
      </c>
      <c r="S6" s="17">
        <v>2599</v>
      </c>
      <c r="T6" s="17">
        <v>747</v>
      </c>
      <c r="U6" s="17">
        <v>468</v>
      </c>
      <c r="V6" s="17">
        <v>1324</v>
      </c>
      <c r="W6" s="14">
        <v>2795</v>
      </c>
      <c r="X6" s="14">
        <v>2869</v>
      </c>
      <c r="Y6" s="14">
        <v>4164</v>
      </c>
      <c r="Z6" s="15">
        <f t="shared" si="0"/>
        <v>47968</v>
      </c>
      <c r="AA6" s="16" t="s">
        <v>33</v>
      </c>
      <c r="AB6" s="20">
        <v>25</v>
      </c>
      <c r="AC6" s="17">
        <v>34.77</v>
      </c>
      <c r="AD6" s="12" t="s">
        <v>93</v>
      </c>
      <c r="AE6" s="12" t="s">
        <v>34</v>
      </c>
      <c r="AF6" s="18">
        <v>42552</v>
      </c>
      <c r="AG6" s="18">
        <v>43008</v>
      </c>
    </row>
    <row r="7" spans="1:33" ht="51" customHeight="1">
      <c r="A7" s="21" t="s">
        <v>38</v>
      </c>
      <c r="B7" s="11" t="s">
        <v>39</v>
      </c>
      <c r="C7" s="11" t="s">
        <v>40</v>
      </c>
      <c r="D7" s="11" t="s">
        <v>39</v>
      </c>
      <c r="E7" s="11" t="s">
        <v>41</v>
      </c>
      <c r="F7" s="11" t="s">
        <v>44</v>
      </c>
      <c r="G7" s="46" t="s">
        <v>81</v>
      </c>
      <c r="H7" s="12" t="s">
        <v>82</v>
      </c>
      <c r="I7" s="13" t="s">
        <v>31</v>
      </c>
      <c r="J7" s="13" t="s">
        <v>45</v>
      </c>
      <c r="K7" s="14">
        <v>516</v>
      </c>
      <c r="L7" s="14">
        <v>513</v>
      </c>
      <c r="M7" s="14">
        <v>704</v>
      </c>
      <c r="N7" s="14">
        <v>3873</v>
      </c>
      <c r="O7" s="14">
        <v>5816</v>
      </c>
      <c r="P7" s="14">
        <v>7062</v>
      </c>
      <c r="Q7" s="14">
        <v>6754</v>
      </c>
      <c r="R7" s="14">
        <v>6365</v>
      </c>
      <c r="S7" s="14">
        <v>5044</v>
      </c>
      <c r="T7" s="14">
        <v>2499</v>
      </c>
      <c r="U7" s="14">
        <v>640</v>
      </c>
      <c r="V7" s="14">
        <v>607</v>
      </c>
      <c r="W7" s="14">
        <v>516</v>
      </c>
      <c r="X7" s="14">
        <v>513</v>
      </c>
      <c r="Y7" s="14">
        <v>704</v>
      </c>
      <c r="Z7" s="15">
        <f t="shared" si="0"/>
        <v>42126</v>
      </c>
      <c r="AA7" s="16" t="s">
        <v>33</v>
      </c>
      <c r="AB7" s="10">
        <v>35</v>
      </c>
      <c r="AC7" s="17">
        <v>34.76</v>
      </c>
      <c r="AD7" s="12" t="s">
        <v>93</v>
      </c>
      <c r="AE7" s="12" t="s">
        <v>34</v>
      </c>
      <c r="AF7" s="18">
        <v>42552</v>
      </c>
      <c r="AG7" s="18">
        <v>43008</v>
      </c>
    </row>
    <row r="8" spans="1:33" ht="49.5" customHeight="1">
      <c r="A8" s="21" t="s">
        <v>38</v>
      </c>
      <c r="B8" s="11" t="s">
        <v>39</v>
      </c>
      <c r="C8" s="11" t="s">
        <v>40</v>
      </c>
      <c r="D8" s="11" t="s">
        <v>39</v>
      </c>
      <c r="E8" s="11" t="s">
        <v>41</v>
      </c>
      <c r="F8" s="19" t="s">
        <v>46</v>
      </c>
      <c r="G8" s="46" t="s">
        <v>81</v>
      </c>
      <c r="H8" s="12" t="s">
        <v>82</v>
      </c>
      <c r="I8" s="13" t="s">
        <v>31</v>
      </c>
      <c r="J8" s="13" t="s">
        <v>47</v>
      </c>
      <c r="K8" s="14">
        <v>67</v>
      </c>
      <c r="L8" s="14">
        <v>39</v>
      </c>
      <c r="M8" s="14">
        <v>197</v>
      </c>
      <c r="N8" s="14">
        <v>2481</v>
      </c>
      <c r="O8" s="14">
        <v>3972</v>
      </c>
      <c r="P8" s="17">
        <v>5822</v>
      </c>
      <c r="Q8" s="17">
        <v>4739</v>
      </c>
      <c r="R8" s="17">
        <v>4585</v>
      </c>
      <c r="S8" s="17">
        <v>3491</v>
      </c>
      <c r="T8" s="17">
        <v>1685</v>
      </c>
      <c r="U8" s="17">
        <v>270</v>
      </c>
      <c r="V8" s="17">
        <v>47</v>
      </c>
      <c r="W8" s="14">
        <v>67</v>
      </c>
      <c r="X8" s="14">
        <v>39</v>
      </c>
      <c r="Y8" s="14">
        <v>197</v>
      </c>
      <c r="Z8" s="15">
        <f t="shared" si="0"/>
        <v>27698</v>
      </c>
      <c r="AA8" s="16" t="s">
        <v>33</v>
      </c>
      <c r="AB8" s="20">
        <v>25</v>
      </c>
      <c r="AC8" s="17">
        <v>34.77</v>
      </c>
      <c r="AD8" s="12" t="s">
        <v>93</v>
      </c>
      <c r="AE8" s="12" t="s">
        <v>34</v>
      </c>
      <c r="AF8" s="18">
        <v>42552</v>
      </c>
      <c r="AG8" s="18">
        <v>43008</v>
      </c>
    </row>
    <row r="9" spans="1:33" ht="38.25">
      <c r="A9" s="21" t="s">
        <v>38</v>
      </c>
      <c r="B9" s="11" t="s">
        <v>39</v>
      </c>
      <c r="C9" s="11" t="s">
        <v>40</v>
      </c>
      <c r="D9" s="11" t="s">
        <v>39</v>
      </c>
      <c r="E9" s="11" t="s">
        <v>41</v>
      </c>
      <c r="F9" s="11" t="s">
        <v>48</v>
      </c>
      <c r="G9" s="46" t="s">
        <v>81</v>
      </c>
      <c r="H9" s="12" t="s">
        <v>82</v>
      </c>
      <c r="I9" s="13" t="s">
        <v>31</v>
      </c>
      <c r="J9" s="13" t="s">
        <v>49</v>
      </c>
      <c r="K9" s="14">
        <v>606</v>
      </c>
      <c r="L9" s="14">
        <v>704</v>
      </c>
      <c r="M9" s="14">
        <v>1048</v>
      </c>
      <c r="N9" s="14">
        <v>5753</v>
      </c>
      <c r="O9" s="14">
        <v>6297</v>
      </c>
      <c r="P9" s="14">
        <v>10445</v>
      </c>
      <c r="Q9" s="14">
        <v>9315</v>
      </c>
      <c r="R9" s="14">
        <v>8582</v>
      </c>
      <c r="S9" s="14">
        <v>6845</v>
      </c>
      <c r="T9" s="14">
        <v>4041</v>
      </c>
      <c r="U9" s="14">
        <v>1557</v>
      </c>
      <c r="V9" s="14">
        <v>893</v>
      </c>
      <c r="W9" s="14">
        <v>606</v>
      </c>
      <c r="X9" s="14">
        <v>704</v>
      </c>
      <c r="Y9" s="14">
        <v>1048</v>
      </c>
      <c r="Z9" s="15">
        <f t="shared" si="0"/>
        <v>58444</v>
      </c>
      <c r="AA9" s="16" t="s">
        <v>33</v>
      </c>
      <c r="AB9" s="10">
        <v>71</v>
      </c>
      <c r="AC9" s="17">
        <v>34.76</v>
      </c>
      <c r="AD9" s="12" t="s">
        <v>93</v>
      </c>
      <c r="AE9" s="12" t="s">
        <v>34</v>
      </c>
      <c r="AF9" s="18">
        <v>42552</v>
      </c>
      <c r="AG9" s="18">
        <v>43008</v>
      </c>
    </row>
    <row r="10" spans="1:33" s="24" customFormat="1" ht="47.25" customHeight="1">
      <c r="A10" s="21" t="s">
        <v>38</v>
      </c>
      <c r="B10" s="11" t="s">
        <v>39</v>
      </c>
      <c r="C10" s="11" t="s">
        <v>40</v>
      </c>
      <c r="D10" s="11" t="s">
        <v>39</v>
      </c>
      <c r="E10" s="11" t="s">
        <v>41</v>
      </c>
      <c r="F10" s="11" t="s">
        <v>50</v>
      </c>
      <c r="G10" s="46" t="s">
        <v>81</v>
      </c>
      <c r="H10" s="12" t="s">
        <v>82</v>
      </c>
      <c r="I10" s="13" t="s">
        <v>31</v>
      </c>
      <c r="J10" s="12" t="s">
        <v>51</v>
      </c>
      <c r="K10" s="22">
        <v>769</v>
      </c>
      <c r="L10" s="22">
        <v>488</v>
      </c>
      <c r="M10" s="22">
        <v>2931</v>
      </c>
      <c r="N10" s="22">
        <v>8588</v>
      </c>
      <c r="O10" s="22">
        <v>9329</v>
      </c>
      <c r="P10" s="22">
        <v>11066</v>
      </c>
      <c r="Q10" s="22">
        <v>11717</v>
      </c>
      <c r="R10" s="22">
        <v>11228</v>
      </c>
      <c r="S10" s="22">
        <v>9073</v>
      </c>
      <c r="T10" s="22">
        <v>5083</v>
      </c>
      <c r="U10" s="22">
        <v>2895</v>
      </c>
      <c r="V10" s="22">
        <v>769</v>
      </c>
      <c r="W10" s="22">
        <v>769</v>
      </c>
      <c r="X10" s="22">
        <v>488</v>
      </c>
      <c r="Y10" s="22">
        <v>2931</v>
      </c>
      <c r="Z10" s="15">
        <f t="shared" si="0"/>
        <v>78124</v>
      </c>
      <c r="AA10" s="16" t="s">
        <v>33</v>
      </c>
      <c r="AB10" s="23">
        <v>50</v>
      </c>
      <c r="AC10" s="17">
        <v>34.77</v>
      </c>
      <c r="AD10" s="12" t="s">
        <v>93</v>
      </c>
      <c r="AE10" s="12" t="s">
        <v>34</v>
      </c>
      <c r="AF10" s="18">
        <v>42552</v>
      </c>
      <c r="AG10" s="18">
        <v>43008</v>
      </c>
    </row>
    <row r="11" spans="1:33" ht="38.25">
      <c r="A11" s="21" t="s">
        <v>38</v>
      </c>
      <c r="B11" s="11" t="s">
        <v>39</v>
      </c>
      <c r="C11" s="11" t="s">
        <v>40</v>
      </c>
      <c r="D11" s="11" t="s">
        <v>39</v>
      </c>
      <c r="E11" s="11" t="s">
        <v>41</v>
      </c>
      <c r="F11" s="12" t="s">
        <v>52</v>
      </c>
      <c r="G11" s="46" t="s">
        <v>81</v>
      </c>
      <c r="H11" s="12" t="s">
        <v>82</v>
      </c>
      <c r="I11" s="13" t="s">
        <v>31</v>
      </c>
      <c r="J11" s="12" t="s">
        <v>53</v>
      </c>
      <c r="K11" s="14">
        <v>153</v>
      </c>
      <c r="L11" s="14">
        <v>306</v>
      </c>
      <c r="M11" s="14">
        <v>943</v>
      </c>
      <c r="N11" s="14">
        <v>7384</v>
      </c>
      <c r="O11" s="14">
        <v>8739</v>
      </c>
      <c r="P11" s="14">
        <v>15804</v>
      </c>
      <c r="Q11" s="14">
        <v>13500</v>
      </c>
      <c r="R11" s="14">
        <v>13245</v>
      </c>
      <c r="S11" s="14">
        <v>9798</v>
      </c>
      <c r="T11" s="14">
        <v>4523</v>
      </c>
      <c r="U11" s="14">
        <v>647</v>
      </c>
      <c r="V11" s="14">
        <v>292</v>
      </c>
      <c r="W11" s="14">
        <v>153</v>
      </c>
      <c r="X11" s="14">
        <v>306</v>
      </c>
      <c r="Y11" s="14">
        <v>943</v>
      </c>
      <c r="Z11" s="15">
        <f t="shared" si="0"/>
        <v>76736</v>
      </c>
      <c r="AA11" s="16" t="s">
        <v>33</v>
      </c>
      <c r="AB11" s="10">
        <v>80</v>
      </c>
      <c r="AC11" s="17">
        <v>34.76</v>
      </c>
      <c r="AD11" s="12" t="s">
        <v>93</v>
      </c>
      <c r="AE11" s="12" t="s">
        <v>34</v>
      </c>
      <c r="AF11" s="18">
        <v>42552</v>
      </c>
      <c r="AG11" s="18">
        <v>43008</v>
      </c>
    </row>
    <row r="12" spans="1:33" ht="38.25">
      <c r="A12" s="21" t="s">
        <v>38</v>
      </c>
      <c r="B12" s="11" t="s">
        <v>39</v>
      </c>
      <c r="C12" s="11" t="s">
        <v>40</v>
      </c>
      <c r="D12" s="11" t="s">
        <v>39</v>
      </c>
      <c r="E12" s="11" t="s">
        <v>41</v>
      </c>
      <c r="F12" s="12" t="s">
        <v>54</v>
      </c>
      <c r="G12" s="46" t="s">
        <v>81</v>
      </c>
      <c r="H12" s="12" t="s">
        <v>82</v>
      </c>
      <c r="I12" s="13" t="s">
        <v>31</v>
      </c>
      <c r="J12" s="12" t="s">
        <v>55</v>
      </c>
      <c r="K12" s="14">
        <v>437</v>
      </c>
      <c r="L12" s="14">
        <v>451</v>
      </c>
      <c r="M12" s="14">
        <v>2562</v>
      </c>
      <c r="N12" s="14">
        <v>12727</v>
      </c>
      <c r="O12" s="14">
        <v>14956</v>
      </c>
      <c r="P12" s="14">
        <v>27424</v>
      </c>
      <c r="Q12" s="14">
        <v>23826</v>
      </c>
      <c r="R12" s="14">
        <v>23590</v>
      </c>
      <c r="S12" s="14">
        <v>20746</v>
      </c>
      <c r="T12" s="14">
        <v>9834</v>
      </c>
      <c r="U12" s="14">
        <v>4217</v>
      </c>
      <c r="V12" s="14">
        <v>1930</v>
      </c>
      <c r="W12" s="14">
        <v>437</v>
      </c>
      <c r="X12" s="14">
        <v>451</v>
      </c>
      <c r="Y12" s="14">
        <v>2562</v>
      </c>
      <c r="Z12" s="15">
        <f t="shared" si="0"/>
        <v>146150</v>
      </c>
      <c r="AA12" s="16" t="s">
        <v>33</v>
      </c>
      <c r="AB12" s="20">
        <v>100</v>
      </c>
      <c r="AC12" s="17">
        <v>34.77</v>
      </c>
      <c r="AD12" s="12" t="s">
        <v>93</v>
      </c>
      <c r="AE12" s="12" t="s">
        <v>34</v>
      </c>
      <c r="AF12" s="18">
        <v>42552</v>
      </c>
      <c r="AG12" s="18">
        <v>43008</v>
      </c>
    </row>
    <row r="13" spans="1:33" ht="38.25">
      <c r="A13" s="21" t="s">
        <v>38</v>
      </c>
      <c r="B13" s="11" t="s">
        <v>39</v>
      </c>
      <c r="C13" s="11" t="s">
        <v>40</v>
      </c>
      <c r="D13" s="11" t="s">
        <v>39</v>
      </c>
      <c r="E13" s="11" t="s">
        <v>56</v>
      </c>
      <c r="F13" s="25" t="s">
        <v>57</v>
      </c>
      <c r="G13" s="46" t="s">
        <v>81</v>
      </c>
      <c r="H13" s="12" t="s">
        <v>82</v>
      </c>
      <c r="I13" s="13" t="s">
        <v>31</v>
      </c>
      <c r="J13" s="25" t="s">
        <v>58</v>
      </c>
      <c r="K13" s="21">
        <v>0</v>
      </c>
      <c r="L13" s="21">
        <v>0</v>
      </c>
      <c r="M13" s="21">
        <v>162</v>
      </c>
      <c r="N13" s="21">
        <v>1992</v>
      </c>
      <c r="O13" s="21">
        <v>3052</v>
      </c>
      <c r="P13" s="21">
        <v>4372</v>
      </c>
      <c r="Q13" s="21">
        <v>3967</v>
      </c>
      <c r="R13" s="21">
        <v>3286</v>
      </c>
      <c r="S13" s="21">
        <v>1844</v>
      </c>
      <c r="T13" s="21">
        <v>1126</v>
      </c>
      <c r="U13" s="21">
        <v>0</v>
      </c>
      <c r="V13" s="21">
        <v>0</v>
      </c>
      <c r="W13" s="21">
        <v>0</v>
      </c>
      <c r="X13" s="21">
        <v>0</v>
      </c>
      <c r="Y13" s="21">
        <v>162</v>
      </c>
      <c r="Z13" s="15">
        <f t="shared" si="0"/>
        <v>19963</v>
      </c>
      <c r="AA13" s="16" t="s">
        <v>33</v>
      </c>
      <c r="AB13" s="26">
        <v>39</v>
      </c>
      <c r="AC13" s="27">
        <v>34.76</v>
      </c>
      <c r="AD13" s="12" t="s">
        <v>93</v>
      </c>
      <c r="AE13" s="12" t="s">
        <v>34</v>
      </c>
      <c r="AF13" s="18">
        <v>42552</v>
      </c>
      <c r="AG13" s="18">
        <v>43008</v>
      </c>
    </row>
    <row r="14" spans="1:33" ht="38.25">
      <c r="A14" s="21" t="s">
        <v>38</v>
      </c>
      <c r="B14" s="11" t="s">
        <v>39</v>
      </c>
      <c r="C14" s="11" t="s">
        <v>40</v>
      </c>
      <c r="D14" s="11" t="s">
        <v>39</v>
      </c>
      <c r="E14" s="25" t="s">
        <v>87</v>
      </c>
      <c r="F14" s="25" t="s">
        <v>62</v>
      </c>
      <c r="G14" s="46" t="s">
        <v>81</v>
      </c>
      <c r="H14" s="12" t="s">
        <v>82</v>
      </c>
      <c r="I14" s="13" t="s">
        <v>31</v>
      </c>
      <c r="J14" s="25" t="s">
        <v>63</v>
      </c>
      <c r="K14" s="21">
        <v>1</v>
      </c>
      <c r="L14" s="21">
        <v>0</v>
      </c>
      <c r="M14" s="21">
        <v>343</v>
      </c>
      <c r="N14" s="21">
        <v>3332</v>
      </c>
      <c r="O14" s="21">
        <v>3919</v>
      </c>
      <c r="P14" s="21">
        <v>5913</v>
      </c>
      <c r="Q14" s="21">
        <v>4913</v>
      </c>
      <c r="R14" s="21">
        <v>4732</v>
      </c>
      <c r="S14" s="21">
        <v>4019</v>
      </c>
      <c r="T14" s="21">
        <v>1914</v>
      </c>
      <c r="U14" s="21">
        <v>0</v>
      </c>
      <c r="V14" s="21">
        <v>0</v>
      </c>
      <c r="W14" s="21">
        <v>1</v>
      </c>
      <c r="X14" s="21">
        <v>0</v>
      </c>
      <c r="Y14" s="21">
        <v>343</v>
      </c>
      <c r="Z14" s="15">
        <f t="shared" si="0"/>
        <v>29430</v>
      </c>
      <c r="AA14" s="16" t="s">
        <v>33</v>
      </c>
      <c r="AB14" s="29">
        <v>40</v>
      </c>
      <c r="AC14" s="27">
        <v>34.77</v>
      </c>
      <c r="AD14" s="12" t="s">
        <v>93</v>
      </c>
      <c r="AE14" s="12" t="s">
        <v>34</v>
      </c>
      <c r="AF14" s="18">
        <v>42552</v>
      </c>
      <c r="AG14" s="18">
        <v>43008</v>
      </c>
    </row>
    <row r="15" spans="1:33" ht="43.5" customHeight="1">
      <c r="A15" s="21" t="s">
        <v>86</v>
      </c>
      <c r="B15" s="11" t="s">
        <v>84</v>
      </c>
      <c r="C15" s="21" t="s">
        <v>86</v>
      </c>
      <c r="D15" s="11" t="s">
        <v>59</v>
      </c>
      <c r="E15" s="25" t="s">
        <v>60</v>
      </c>
      <c r="F15" s="11" t="s">
        <v>59</v>
      </c>
      <c r="G15" s="46" t="s">
        <v>81</v>
      </c>
      <c r="H15" s="12" t="s">
        <v>82</v>
      </c>
      <c r="I15" s="28" t="s">
        <v>66</v>
      </c>
      <c r="J15" s="25" t="s">
        <v>61</v>
      </c>
      <c r="K15" s="21">
        <v>400</v>
      </c>
      <c r="L15" s="21">
        <v>519</v>
      </c>
      <c r="M15" s="21">
        <v>610</v>
      </c>
      <c r="N15" s="21">
        <v>3250</v>
      </c>
      <c r="O15" s="21">
        <v>5810</v>
      </c>
      <c r="P15" s="21">
        <v>9683</v>
      </c>
      <c r="Q15" s="21">
        <v>10035</v>
      </c>
      <c r="R15" s="21">
        <v>8676</v>
      </c>
      <c r="S15" s="21">
        <v>7067</v>
      </c>
      <c r="T15" s="21">
        <v>4836</v>
      </c>
      <c r="U15" s="21">
        <v>84</v>
      </c>
      <c r="V15" s="21">
        <v>353</v>
      </c>
      <c r="W15" s="21">
        <v>400</v>
      </c>
      <c r="X15" s="21">
        <v>519</v>
      </c>
      <c r="Y15" s="21">
        <v>610</v>
      </c>
      <c r="Z15" s="15">
        <f t="shared" si="0"/>
        <v>52852</v>
      </c>
      <c r="AA15" s="16"/>
      <c r="AB15" s="26">
        <v>40</v>
      </c>
      <c r="AC15" s="27">
        <v>34.76</v>
      </c>
      <c r="AD15" s="12" t="s">
        <v>93</v>
      </c>
      <c r="AE15" s="12" t="s">
        <v>34</v>
      </c>
      <c r="AF15" s="18">
        <v>42552</v>
      </c>
      <c r="AG15" s="18">
        <v>43008</v>
      </c>
    </row>
    <row r="16" spans="1:33" ht="38.25">
      <c r="A16" s="21" t="s">
        <v>86</v>
      </c>
      <c r="B16" s="25" t="s">
        <v>64</v>
      </c>
      <c r="C16" s="21" t="s">
        <v>86</v>
      </c>
      <c r="D16" s="25" t="s">
        <v>64</v>
      </c>
      <c r="E16" s="25" t="s">
        <v>60</v>
      </c>
      <c r="F16" s="25" t="s">
        <v>65</v>
      </c>
      <c r="G16" s="46" t="s">
        <v>81</v>
      </c>
      <c r="H16" s="12" t="s">
        <v>82</v>
      </c>
      <c r="I16" s="28" t="s">
        <v>66</v>
      </c>
      <c r="J16" s="25" t="s">
        <v>67</v>
      </c>
      <c r="K16" s="21">
        <v>396</v>
      </c>
      <c r="L16" s="21">
        <v>282</v>
      </c>
      <c r="M16" s="21">
        <v>660</v>
      </c>
      <c r="N16" s="21">
        <v>2548</v>
      </c>
      <c r="O16" s="21">
        <v>3209</v>
      </c>
      <c r="P16" s="21">
        <v>4410</v>
      </c>
      <c r="Q16" s="21">
        <v>4265</v>
      </c>
      <c r="R16" s="21">
        <v>3837</v>
      </c>
      <c r="S16" s="21">
        <v>2759</v>
      </c>
      <c r="T16" s="21">
        <v>1746</v>
      </c>
      <c r="U16" s="21">
        <v>734</v>
      </c>
      <c r="V16" s="21">
        <v>472</v>
      </c>
      <c r="W16" s="21">
        <v>396</v>
      </c>
      <c r="X16" s="21">
        <v>282</v>
      </c>
      <c r="Y16" s="21">
        <v>660</v>
      </c>
      <c r="Z16" s="15">
        <f t="shared" si="0"/>
        <v>26656</v>
      </c>
      <c r="AA16" s="16" t="s">
        <v>33</v>
      </c>
      <c r="AB16" s="29">
        <v>25</v>
      </c>
      <c r="AC16" s="27">
        <v>34.77</v>
      </c>
      <c r="AD16" s="12" t="s">
        <v>93</v>
      </c>
      <c r="AE16" s="12" t="s">
        <v>34</v>
      </c>
      <c r="AF16" s="18">
        <v>42552</v>
      </c>
      <c r="AG16" s="18">
        <v>43008</v>
      </c>
    </row>
    <row r="17" spans="1:33" ht="54" customHeight="1">
      <c r="A17" s="21" t="s">
        <v>68</v>
      </c>
      <c r="B17" s="25" t="s">
        <v>39</v>
      </c>
      <c r="C17" s="25" t="s">
        <v>69</v>
      </c>
      <c r="D17" s="25" t="s">
        <v>39</v>
      </c>
      <c r="E17" s="25" t="s">
        <v>70</v>
      </c>
      <c r="F17" s="25" t="s">
        <v>71</v>
      </c>
      <c r="G17" s="46" t="s">
        <v>81</v>
      </c>
      <c r="H17" s="12" t="s">
        <v>82</v>
      </c>
      <c r="I17" s="25" t="s">
        <v>66</v>
      </c>
      <c r="J17" s="25" t="s">
        <v>72</v>
      </c>
      <c r="K17" s="21">
        <v>0</v>
      </c>
      <c r="L17" s="21">
        <v>0</v>
      </c>
      <c r="M17" s="21">
        <v>376</v>
      </c>
      <c r="N17" s="21">
        <v>3223</v>
      </c>
      <c r="O17" s="21">
        <v>4839</v>
      </c>
      <c r="P17" s="21">
        <v>5911</v>
      </c>
      <c r="Q17" s="21">
        <v>6010</v>
      </c>
      <c r="R17" s="21">
        <v>5241</v>
      </c>
      <c r="S17" s="21">
        <v>3975</v>
      </c>
      <c r="T17" s="21">
        <v>2003</v>
      </c>
      <c r="U17" s="21">
        <v>0</v>
      </c>
      <c r="V17" s="21">
        <v>0</v>
      </c>
      <c r="W17" s="21">
        <v>0</v>
      </c>
      <c r="X17" s="21">
        <v>0</v>
      </c>
      <c r="Y17" s="21">
        <v>376</v>
      </c>
      <c r="Z17" s="15">
        <f t="shared" si="0"/>
        <v>31954</v>
      </c>
      <c r="AA17" s="16" t="s">
        <v>33</v>
      </c>
      <c r="AB17" s="26">
        <v>40</v>
      </c>
      <c r="AC17" s="21">
        <v>34.76</v>
      </c>
      <c r="AD17" s="12" t="s">
        <v>93</v>
      </c>
      <c r="AE17" s="12" t="s">
        <v>34</v>
      </c>
      <c r="AF17" s="18">
        <v>42552</v>
      </c>
      <c r="AG17" s="18">
        <v>43008</v>
      </c>
    </row>
    <row r="18" spans="1:33" ht="38.25">
      <c r="A18" s="30" t="s">
        <v>73</v>
      </c>
      <c r="B18" s="31" t="s">
        <v>85</v>
      </c>
      <c r="C18" s="32" t="s">
        <v>74</v>
      </c>
      <c r="D18" s="31" t="s">
        <v>85</v>
      </c>
      <c r="E18" s="32" t="s">
        <v>75</v>
      </c>
      <c r="F18" s="33" t="s">
        <v>85</v>
      </c>
      <c r="G18" s="46" t="s">
        <v>81</v>
      </c>
      <c r="H18" s="12" t="s">
        <v>82</v>
      </c>
      <c r="I18" s="28" t="s">
        <v>31</v>
      </c>
      <c r="J18" s="34" t="s">
        <v>76</v>
      </c>
      <c r="K18" s="35">
        <v>4989</v>
      </c>
      <c r="L18" s="35">
        <v>1545</v>
      </c>
      <c r="M18" s="35">
        <v>2268</v>
      </c>
      <c r="N18" s="35">
        <v>2868</v>
      </c>
      <c r="O18" s="35">
        <v>3173</v>
      </c>
      <c r="P18" s="35">
        <v>9866</v>
      </c>
      <c r="Q18" s="35">
        <v>11426</v>
      </c>
      <c r="R18" s="35">
        <v>16810</v>
      </c>
      <c r="S18" s="35">
        <v>13572</v>
      </c>
      <c r="T18" s="35">
        <v>12290</v>
      </c>
      <c r="U18" s="35">
        <v>11426</v>
      </c>
      <c r="V18" s="35">
        <v>4848</v>
      </c>
      <c r="W18" s="35">
        <v>4989</v>
      </c>
      <c r="X18" s="35">
        <v>1545</v>
      </c>
      <c r="Y18" s="35">
        <v>2268</v>
      </c>
      <c r="Z18" s="15">
        <f t="shared" si="0"/>
        <v>103883</v>
      </c>
      <c r="AA18" s="36"/>
      <c r="AB18" s="29">
        <v>65</v>
      </c>
      <c r="AC18" s="27"/>
      <c r="AD18" s="12" t="s">
        <v>93</v>
      </c>
      <c r="AE18" s="12" t="s">
        <v>34</v>
      </c>
      <c r="AF18" s="18">
        <v>42552</v>
      </c>
      <c r="AG18" s="18">
        <v>43008</v>
      </c>
    </row>
    <row r="19" spans="1:26" ht="12.75">
      <c r="A19" s="1" t="s">
        <v>90</v>
      </c>
      <c r="K19" s="52">
        <f>K4+K5+K6+K7+K8+K9+K10+K11+K12+K13+K14+K15+K16+K17+K18</f>
        <v>12365</v>
      </c>
      <c r="L19" s="52">
        <f aca="true" t="shared" si="1" ref="L19:Z19">L4+L5+L6+L7+L8+L9+L10+L11+L12+L13+L14+L15+L16+L17+L18</f>
        <v>10876</v>
      </c>
      <c r="M19" s="52">
        <f t="shared" si="1"/>
        <v>21359</v>
      </c>
      <c r="N19" s="52">
        <f t="shared" si="1"/>
        <v>66804</v>
      </c>
      <c r="O19" s="52">
        <f t="shared" si="1"/>
        <v>83208</v>
      </c>
      <c r="P19" s="52">
        <f t="shared" si="1"/>
        <v>129669</v>
      </c>
      <c r="Q19" s="52">
        <f t="shared" si="1"/>
        <v>119264</v>
      </c>
      <c r="R19" s="52">
        <f t="shared" si="1"/>
        <v>118144</v>
      </c>
      <c r="S19" s="52">
        <f t="shared" si="1"/>
        <v>91848</v>
      </c>
      <c r="T19" s="52">
        <f t="shared" si="1"/>
        <v>53177</v>
      </c>
      <c r="U19" s="52">
        <f t="shared" si="1"/>
        <v>23788</v>
      </c>
      <c r="V19" s="52">
        <f t="shared" si="1"/>
        <v>12873</v>
      </c>
      <c r="W19" s="52">
        <f>W4+W5+W6+W7+W8+W9+W10+W11+W12+W13+W14+W15+W16+W17+W18</f>
        <v>12365</v>
      </c>
      <c r="X19" s="52">
        <f>X4+X5+X6+X7+X8+X9+X10+X11+X12+X13+X14+X15+X16+X17+X18</f>
        <v>10876</v>
      </c>
      <c r="Y19" s="52">
        <f>Y4+Y5+Y6+Y7+Y8+Y9+Y10+Y11+Y12+Y13+Y14+Y15+Y16+Y17+Y18</f>
        <v>21359</v>
      </c>
      <c r="Z19" s="52">
        <f t="shared" si="1"/>
        <v>787975</v>
      </c>
    </row>
    <row r="20" spans="1:26" ht="12.75">
      <c r="A20" s="1" t="s">
        <v>89</v>
      </c>
      <c r="K20" s="1">
        <f aca="true" t="shared" si="2" ref="K20:Y20">K19*0.8</f>
        <v>9892</v>
      </c>
      <c r="L20" s="1">
        <f t="shared" si="2"/>
        <v>8700.800000000001</v>
      </c>
      <c r="M20" s="1">
        <f t="shared" si="2"/>
        <v>17087.2</v>
      </c>
      <c r="N20" s="1">
        <f t="shared" si="2"/>
        <v>53443.200000000004</v>
      </c>
      <c r="O20" s="1">
        <f t="shared" si="2"/>
        <v>66566.40000000001</v>
      </c>
      <c r="P20" s="1">
        <f t="shared" si="2"/>
        <v>103735.20000000001</v>
      </c>
      <c r="Q20" s="1">
        <f t="shared" si="2"/>
        <v>95411.20000000001</v>
      </c>
      <c r="R20" s="1">
        <f t="shared" si="2"/>
        <v>94515.20000000001</v>
      </c>
      <c r="S20" s="1">
        <f t="shared" si="2"/>
        <v>73478.40000000001</v>
      </c>
      <c r="T20" s="1">
        <f t="shared" si="2"/>
        <v>42541.600000000006</v>
      </c>
      <c r="U20" s="1">
        <f t="shared" si="2"/>
        <v>19030.4</v>
      </c>
      <c r="V20" s="1">
        <f t="shared" si="2"/>
        <v>10298.400000000001</v>
      </c>
      <c r="W20" s="1">
        <f t="shared" si="2"/>
        <v>9892</v>
      </c>
      <c r="X20" s="1">
        <f t="shared" si="2"/>
        <v>8700.800000000001</v>
      </c>
      <c r="Y20" s="1">
        <f t="shared" si="2"/>
        <v>17087.2</v>
      </c>
      <c r="Z20" s="1">
        <v>630380</v>
      </c>
    </row>
    <row r="22" spans="26:29" ht="16.5">
      <c r="Z22" s="37" t="s">
        <v>77</v>
      </c>
      <c r="AA22" s="38"/>
      <c r="AB22" s="39">
        <f>SUM(Z4:Z18)</f>
        <v>787975</v>
      </c>
      <c r="AC22" s="40" t="s">
        <v>78</v>
      </c>
    </row>
    <row r="23" spans="26:29" ht="15.75">
      <c r="Z23" s="41"/>
      <c r="AA23" s="43"/>
      <c r="AB23" s="44"/>
      <c r="AC23" s="42"/>
    </row>
    <row r="24" spans="26:29" ht="16.5">
      <c r="Z24" s="37" t="s">
        <v>79</v>
      </c>
      <c r="AA24" s="38"/>
      <c r="AB24" s="39">
        <f>AB22*0.8</f>
        <v>630380</v>
      </c>
      <c r="AC24" s="40" t="s">
        <v>78</v>
      </c>
    </row>
    <row r="25" spans="26:29" ht="15.75">
      <c r="Z25" s="41"/>
      <c r="AA25" s="43"/>
      <c r="AB25" s="44"/>
      <c r="AC25" s="42"/>
    </row>
    <row r="26" spans="26:29" ht="16.5">
      <c r="Z26" s="37" t="s">
        <v>80</v>
      </c>
      <c r="AA26" s="38"/>
      <c r="AB26" s="39">
        <f>AB24*1.5</f>
        <v>945570</v>
      </c>
      <c r="AC26" s="40" t="s">
        <v>78</v>
      </c>
    </row>
  </sheetData>
  <sheetProtection selectLockedCells="1" selectUnlockedCells="1"/>
  <mergeCells count="5">
    <mergeCell ref="AD1:AE1"/>
    <mergeCell ref="A1:F1"/>
    <mergeCell ref="G1:H1"/>
    <mergeCell ref="I1:J1"/>
    <mergeCell ref="K1:AC1"/>
  </mergeCells>
  <printOptions/>
  <pageMargins left="0.7" right="0.7" top="0.75" bottom="0.75" header="0.5118055555555555" footer="0.511805555555555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Magyar Adrienn</dc:creator>
  <cp:keywords/>
  <dc:description/>
  <cp:lastModifiedBy>NORA</cp:lastModifiedBy>
  <cp:lastPrinted>2016-02-11T10:36:58Z</cp:lastPrinted>
  <dcterms:created xsi:type="dcterms:W3CDTF">2015-02-18T10:58:37Z</dcterms:created>
  <dcterms:modified xsi:type="dcterms:W3CDTF">2016-02-11T10:48:51Z</dcterms:modified>
  <cp:category/>
  <cp:version/>
  <cp:contentType/>
  <cp:contentStatus/>
</cp:coreProperties>
</file>